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<sst xmlns="http://schemas.openxmlformats.org/spreadsheetml/2006/main" count="149" uniqueCount="131">
  <si>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</si>
  <si>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</si>
  <si>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</si>
  <si>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</si>
  <si>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</si>
  <si>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</si>
  <si>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</si>
  <si>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</si>
  <si>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</si>
  <si>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</si>
  <si>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</si>
  <si>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</si>
  <si>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</si>
  <si>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</si>
  <si>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</si>
  <si>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</si>
  <si>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</si>
  <si>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</si>
  <si>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</si>
  <si>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</si>
  <si>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</si>
  <si>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 xml:space="preserve">1.2.2. Земельный налог </t>
  </si>
  <si>
    <t>1.3. ГОСУДАРСТВЕННАЯ ПОШЛИНА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</si>
  <si>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</si>
  <si>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</si>
  <si>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</si>
  <si>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</si>
  <si>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</si>
  <si>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</si>
  <si>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</si>
  <si>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</si>
  <si>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</si>
  <si>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</si>
  <si>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</si>
  <si>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</si>
  <si>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</si>
  <si>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</si>
  <si>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</si>
  <si>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</si>
  <si>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</si>
  <si>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</si>
  <si>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</si>
  <si>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</si>
  <si>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</si>
  <si>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</si>
  <si>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</si>
  <si>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</si>
  <si>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</si>
  <si>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</si>
  <si>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</si>
  <si>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</si>
  <si>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</si>
  <si>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</si>
  <si>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</si>
  <si>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</si>
  <si>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</si>
  <si>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</si>
  <si>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</si>
  <si>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</si>
  <si>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</si>
  <si>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</si>
  <si>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</si>
  <si>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</si>
  <si>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</si>
  <si>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</si>
  <si>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</si>
  <si>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</si>
  <si>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</si>
  <si>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</si>
  <si>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</si>
  <si>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</si>
  <si>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</si>
  <si>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ВСЕГО</t>
  </si>
  <si>
    <t>650 0000 0000000 000 000</t>
  </si>
  <si>
    <t>Изменение остатков средств на счетах по учету  средств бюджета</t>
  </si>
  <si>
    <t>_______________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</si>
  <si>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</si>
  <si>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</si>
  <si>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</si>
  <si>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</si>
  <si>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650 0501 0000000 000 000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</si>
  <si>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</si>
  <si>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</si>
  <si>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</si>
  <si>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</si>
  <si>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</si>
  <si>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</si>
  <si>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</si>
  <si>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</si>
  <si>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1.3.1.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</si>
  <si>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</si>
  <si>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000 1 11 00000 00 0000 000</t>
  </si>
  <si>
    <t>000 1 11 09045 10 0000 120</t>
  </si>
  <si>
    <t>000 2 02 01001 10 0000 151</t>
  </si>
  <si>
    <t>000 2 02 03000 00 0000 151</t>
  </si>
  <si>
    <t>000 2 02 03003 10 0000 151</t>
  </si>
  <si>
    <t>000 2 02 03015 10 0000 151</t>
  </si>
  <si>
    <t>000 2 02 04000 00 0000 151</t>
  </si>
  <si>
    <t>000 2 02 04999 10 0000 151</t>
  </si>
  <si>
    <t>Жилищное хозяйство</t>
  </si>
  <si>
    <t>Культура, кинематография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</si>
  <si>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</si>
  <si>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</si>
  <si>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2.3. 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</si>
  <si>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</si>
  <si>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650 0105 0000000 000 000</t>
  </si>
  <si>
    <t>000 1 06 00000 00 0000 000</t>
  </si>
  <si>
    <t xml:space="preserve">000 1 13 00000 00 0000 000 </t>
  </si>
  <si>
    <t>000 1 13 01995 10 0000 130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</si>
  <si>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</si>
  <si>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</si>
  <si>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</si>
  <si>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>1.5.1.Прочие доходы от оказания платных услуг  (работ) получателями средств бюджетов сельских поселений</t>
  </si>
  <si>
    <t xml:space="preserve">РАЗДЕЛ II.   БЕЗВОЗМЕЗДНЫЕ ПОСТУПЛЕНИЯ </t>
  </si>
  <si>
    <t>2.1.1. Дотации бюджетам сельских поселений на выравнивание бюджетной обеспеченности</t>
  </si>
  <si>
    <t>2.2.2.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</si>
  <si>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650 1003 0000000 000 000</t>
  </si>
  <si>
    <t>Социальная политика</t>
  </si>
  <si>
    <t>650 1000 0000000 000 000</t>
  </si>
  <si>
    <t xml:space="preserve"> Результатом исполнения бюджета (профицит (+) / дефицит (-)</t>
  </si>
  <si>
    <t xml:space="preserve">2.2.1. Субвенции бюджета сельских поселений на осуществление полномочий по государственной регистрации актов гражданского состояния </t>
  </si>
  <si>
    <t>1.2.2.1. Земельный налог с организаций, обладающих земельным участком, расположенным в границах сельских поселений</t>
  </si>
  <si>
    <t>1.2.2.2. 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</si>
  <si>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</si>
  <si>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000 2 02 01000 00 0000 151</t>
  </si>
  <si>
    <t>Источники финансирования дефицита бюджета</t>
  </si>
  <si>
    <t>Социальное обеспечение населения</t>
  </si>
  <si>
    <t xml:space="preserve"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</si>
  <si>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2.3.1. Прочие межбюджетные трансферты, передаваемые бюджетам сельских поселений</t>
  </si>
  <si>
    <t xml:space="preserve"> об исполнении бюджета сельского поселения Сосновка                                                     за девять месяцев 2016 года</t>
  </si>
  <si>
    <t>от 21 февраля 2017 года № 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</si>
</sst>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2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3" fontId="6" fillId="0" borderId="20" xfId="52" applyNumberFormat="1" applyFont="1" applyFill="1" applyBorder="1" applyAlignment="1" applyProtection="1">
      <alignment wrapText="1"/>
      <protection hidden="1"/>
    </xf>
    <xf numFmtId="173" fontId="6" fillId="0" borderId="16" xfId="52" applyNumberFormat="1" applyFont="1" applyFill="1" applyBorder="1" applyAlignment="1" applyProtection="1">
      <alignment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2" fontId="6" fillId="0" borderId="20" xfId="52" applyNumberFormat="1" applyFont="1" applyFill="1" applyBorder="1" applyAlignment="1" applyProtection="1">
      <alignment vertical="center" wrapText="1"/>
      <protection hidden="1"/>
    </xf>
    <xf numFmtId="172" fontId="6" fillId="0" borderId="16" xfId="52" applyNumberFormat="1" applyFont="1" applyFill="1" applyBorder="1" applyAlignment="1" applyProtection="1">
      <alignment vertical="center" wrapText="1"/>
      <protection hidden="1"/>
    </xf>
    <xf numFmtId="172" fontId="6" fillId="0" borderId="17" xfId="52" applyNumberFormat="1" applyFont="1" applyFill="1" applyBorder="1" applyAlignment="1" applyProtection="1">
      <alignment vertical="center"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72" fontId="6" fillId="33" borderId="20" xfId="52" applyNumberFormat="1" applyFont="1" applyFill="1" applyBorder="1" applyAlignment="1" applyProtection="1">
      <alignment vertical="center" wrapText="1"/>
      <protection hidden="1"/>
    </xf>
    <xf numFmtId="172" fontId="6" fillId="33" borderId="16" xfId="52" applyNumberFormat="1" applyFont="1" applyFill="1" applyBorder="1" applyAlignment="1" applyProtection="1">
      <alignment vertical="center" wrapText="1"/>
      <protection hidden="1"/>
    </xf>
    <xf numFmtId="172" fontId="6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2" applyNumberFormat="1" applyFont="1" applyFill="1" applyBorder="1" applyAlignment="1" applyProtection="1">
      <alignment horizontal="center" vertical="center" wrapText="1"/>
      <protection hidden="1"/>
    </xf>
    <xf numFmtId="172" fontId="7" fillId="33" borderId="20" xfId="52" applyNumberFormat="1" applyFont="1" applyFill="1" applyBorder="1" applyAlignment="1" applyProtection="1">
      <alignment vertical="center" wrapText="1"/>
      <protection hidden="1"/>
    </xf>
    <xf numFmtId="172" fontId="7" fillId="33" borderId="16" xfId="52" applyNumberFormat="1" applyFont="1" applyFill="1" applyBorder="1" applyAlignment="1" applyProtection="1">
      <alignment vertical="center" wrapText="1"/>
      <protection hidden="1"/>
    </xf>
    <xf numFmtId="172" fontId="7" fillId="33" borderId="17" xfId="52" applyNumberFormat="1" applyFont="1" applyFill="1" applyBorder="1" applyAlignment="1" applyProtection="1">
      <alignment vertical="center" wrapText="1"/>
      <protection hidden="1"/>
    </xf>
    <xf numFmtId="172" fontId="7" fillId="0" borderId="20" xfId="52" applyNumberFormat="1" applyFont="1" applyFill="1" applyBorder="1" applyAlignment="1" applyProtection="1">
      <alignment vertical="center" wrapText="1"/>
      <protection hidden="1"/>
    </xf>
    <xf numFmtId="172" fontId="7" fillId="0" borderId="16" xfId="52" applyNumberFormat="1" applyFont="1" applyFill="1" applyBorder="1" applyAlignment="1" applyProtection="1">
      <alignment vertical="center" wrapText="1"/>
      <protection hidden="1"/>
    </xf>
    <xf numFmtId="172" fontId="7" fillId="0" borderId="17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SheetLayoutView="100" zoomScalePageLayoutView="0" workbookViewId="0" topLeftCell="A1">
      <selection activeCell="A7" sqref="A7:G7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1.875" style="1" hidden="1" customWidth="1"/>
    <col min="17" max="17" width="1.492187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2"/>
      <c r="B1" s="101" t="s">
        <v>26</v>
      </c>
      <c r="C1" s="101"/>
      <c r="D1" s="101"/>
      <c r="E1" s="101"/>
      <c r="F1" s="101"/>
      <c r="G1" s="101"/>
    </row>
    <row r="2" spans="1:7" s="53" customFormat="1" ht="18.75" customHeight="1">
      <c r="A2" s="52"/>
      <c r="B2" s="102" t="s">
        <v>27</v>
      </c>
      <c r="C2" s="102"/>
      <c r="D2" s="102"/>
      <c r="E2" s="102"/>
      <c r="F2" s="102"/>
      <c r="G2" s="102"/>
    </row>
    <row r="3" spans="1:7" s="53" customFormat="1" ht="18" customHeight="1">
      <c r="A3" s="52"/>
      <c r="B3" s="102" t="s">
        <v>28</v>
      </c>
      <c r="C3" s="102"/>
      <c r="D3" s="102"/>
      <c r="E3" s="102"/>
      <c r="F3" s="102"/>
      <c r="G3" s="102"/>
    </row>
    <row r="4" spans="1:7" s="53" customFormat="1" ht="15.75" customHeight="1">
      <c r="A4" s="52"/>
      <c r="B4" s="102" t="s">
        <v>130</v>
      </c>
      <c r="C4" s="102"/>
      <c r="D4" s="102"/>
      <c r="E4" s="102"/>
      <c r="F4" s="102"/>
      <c r="G4" s="102"/>
    </row>
    <row r="5" spans="1:3" s="53" customFormat="1" ht="19.5" customHeight="1">
      <c r="A5" s="54"/>
      <c r="B5" s="55"/>
      <c r="C5" s="55"/>
    </row>
    <row r="6" spans="1:7" s="53" customFormat="1" ht="25.5" customHeight="1">
      <c r="A6" s="103" t="s">
        <v>29</v>
      </c>
      <c r="B6" s="103"/>
      <c r="C6" s="103"/>
      <c r="D6" s="103"/>
      <c r="E6" s="103"/>
      <c r="F6" s="103"/>
      <c r="G6" s="103"/>
    </row>
    <row r="7" spans="1:7" s="53" customFormat="1" ht="30.75" customHeight="1">
      <c r="A7" s="120" t="s">
        <v>129</v>
      </c>
      <c r="B7" s="120"/>
      <c r="C7" s="120"/>
      <c r="D7" s="120"/>
      <c r="E7" s="120"/>
      <c r="F7" s="120"/>
      <c r="G7" s="120"/>
    </row>
    <row r="8" spans="1:3" s="53" customFormat="1" ht="13.5" customHeight="1">
      <c r="A8" s="56"/>
      <c r="B8" s="56"/>
      <c r="C8" s="56"/>
    </row>
    <row r="9" spans="1:7" s="53" customFormat="1" ht="26.25" customHeight="1">
      <c r="A9" s="103" t="s">
        <v>30</v>
      </c>
      <c r="B9" s="103"/>
      <c r="C9" s="103"/>
      <c r="D9" s="103"/>
      <c r="E9" s="103"/>
      <c r="F9" s="103"/>
      <c r="G9" s="103"/>
    </row>
    <row r="10" spans="1:16" ht="14.25" customHeight="1">
      <c r="A10" s="38"/>
      <c r="B10" s="40"/>
      <c r="C10" s="41"/>
      <c r="D10" s="41"/>
      <c r="E10" s="41"/>
      <c r="F10" s="41"/>
      <c r="G10" s="39"/>
      <c r="H10" s="26"/>
      <c r="I10" s="26"/>
      <c r="J10" s="26"/>
      <c r="K10" s="26"/>
      <c r="L10" s="26"/>
      <c r="M10" s="26"/>
      <c r="N10" s="26"/>
      <c r="O10" s="3"/>
      <c r="P10" s="30"/>
    </row>
    <row r="11" spans="1:16" ht="14.25" customHeight="1" thickBot="1">
      <c r="A11" s="38"/>
      <c r="B11" s="40"/>
      <c r="C11" s="41"/>
      <c r="D11" s="41"/>
      <c r="E11" s="41"/>
      <c r="F11" s="41"/>
      <c r="G11" s="39"/>
      <c r="H11" s="26"/>
      <c r="I11" s="26"/>
      <c r="J11" s="26"/>
      <c r="K11" s="26"/>
      <c r="L11" s="26"/>
      <c r="M11" s="26"/>
      <c r="N11" s="26"/>
      <c r="O11" s="3"/>
      <c r="P11" s="30"/>
    </row>
    <row r="12" spans="1:16" ht="15.75" customHeight="1" hidden="1">
      <c r="A12" s="42"/>
      <c r="B12" s="43"/>
      <c r="C12" s="44"/>
      <c r="D12" s="45"/>
      <c r="E12" s="45"/>
      <c r="F12" s="46"/>
      <c r="G12" s="46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12" t="s">
        <v>14</v>
      </c>
      <c r="B13" s="112" t="s">
        <v>13</v>
      </c>
      <c r="C13" s="18" t="s">
        <v>0</v>
      </c>
      <c r="D13" s="47"/>
      <c r="E13" s="47"/>
      <c r="F13" s="48"/>
      <c r="G13" s="107" t="s">
        <v>34</v>
      </c>
      <c r="H13" s="28"/>
      <c r="I13" s="28"/>
      <c r="J13" s="28"/>
      <c r="K13" s="28"/>
      <c r="L13" s="28"/>
      <c r="M13" s="28"/>
      <c r="N13" s="29"/>
      <c r="O13" s="6"/>
      <c r="P13" s="32"/>
    </row>
    <row r="14" spans="1:16" ht="15">
      <c r="A14" s="113"/>
      <c r="B14" s="113"/>
      <c r="C14" s="18" t="s">
        <v>1</v>
      </c>
      <c r="D14" s="18" t="s">
        <v>2</v>
      </c>
      <c r="E14" s="18" t="s">
        <v>3</v>
      </c>
      <c r="F14" s="18"/>
      <c r="G14" s="108"/>
      <c r="H14" s="35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3"/>
    </row>
    <row r="15" spans="1:16" ht="15">
      <c r="A15" s="20">
        <v>1</v>
      </c>
      <c r="B15" s="20">
        <v>2</v>
      </c>
      <c r="C15" s="18"/>
      <c r="D15" s="18"/>
      <c r="E15" s="18"/>
      <c r="F15" s="18"/>
      <c r="G15" s="37">
        <v>3</v>
      </c>
      <c r="H15" s="35"/>
      <c r="I15" s="8"/>
      <c r="J15" s="8"/>
      <c r="K15" s="8"/>
      <c r="L15" s="8"/>
      <c r="M15" s="8"/>
      <c r="N15" s="8"/>
      <c r="O15" s="9"/>
      <c r="P15" s="33"/>
    </row>
    <row r="16" spans="1:16" ht="30.75">
      <c r="A16" s="87" t="s">
        <v>15</v>
      </c>
      <c r="B16" s="49" t="s">
        <v>81</v>
      </c>
      <c r="C16" s="109"/>
      <c r="D16" s="110"/>
      <c r="E16" s="110"/>
      <c r="F16" s="111"/>
      <c r="G16" s="58">
        <f>G17+G20+G26+G28+G30</f>
        <v>12167209.96</v>
      </c>
      <c r="H16" s="95"/>
      <c r="I16" s="96"/>
      <c r="J16" s="97"/>
      <c r="K16" s="27"/>
      <c r="L16" s="95"/>
      <c r="M16" s="96"/>
      <c r="N16" s="97"/>
      <c r="O16" s="31">
        <v>8842000</v>
      </c>
      <c r="P16" s="32" t="s">
        <v>12</v>
      </c>
    </row>
    <row r="17" spans="1:16" ht="30.75">
      <c r="A17" s="88" t="s">
        <v>17</v>
      </c>
      <c r="B17" s="51" t="s">
        <v>82</v>
      </c>
      <c r="C17" s="109"/>
      <c r="D17" s="110"/>
      <c r="E17" s="110"/>
      <c r="F17" s="111"/>
      <c r="G17" s="59">
        <f>G18</f>
        <v>11928297.06</v>
      </c>
      <c r="H17" s="95"/>
      <c r="I17" s="96"/>
      <c r="J17" s="97"/>
      <c r="K17" s="27"/>
      <c r="L17" s="95"/>
      <c r="M17" s="96"/>
      <c r="N17" s="97"/>
      <c r="O17" s="31">
        <v>8036000</v>
      </c>
      <c r="P17" s="32" t="s">
        <v>12</v>
      </c>
    </row>
    <row r="18" spans="1:16" ht="30.75">
      <c r="A18" s="84" t="s">
        <v>18</v>
      </c>
      <c r="B18" s="20" t="s">
        <v>83</v>
      </c>
      <c r="C18" s="117"/>
      <c r="D18" s="118"/>
      <c r="E18" s="118"/>
      <c r="F18" s="119"/>
      <c r="G18" s="60">
        <f>SUM(G19:G19)</f>
        <v>11928297.06</v>
      </c>
      <c r="H18" s="95"/>
      <c r="I18" s="96"/>
      <c r="J18" s="97"/>
      <c r="K18" s="27"/>
      <c r="L18" s="95"/>
      <c r="M18" s="96"/>
      <c r="N18" s="97"/>
      <c r="O18" s="31">
        <v>8036000</v>
      </c>
      <c r="P18" s="32" t="s">
        <v>12</v>
      </c>
    </row>
    <row r="19" spans="1:16" ht="149.25" customHeight="1">
      <c r="A19" s="84" t="s">
        <v>25</v>
      </c>
      <c r="B19" s="22" t="s">
        <v>84</v>
      </c>
      <c r="C19" s="21"/>
      <c r="D19" s="21"/>
      <c r="E19" s="21"/>
      <c r="F19" s="21"/>
      <c r="G19" s="60">
        <v>11928297.06</v>
      </c>
      <c r="H19" s="36"/>
      <c r="I19" s="10"/>
      <c r="J19" s="10"/>
      <c r="K19" s="27"/>
      <c r="L19" s="10"/>
      <c r="M19" s="10"/>
      <c r="N19" s="10"/>
      <c r="O19" s="31"/>
      <c r="P19" s="32"/>
    </row>
    <row r="20" spans="1:16" ht="15">
      <c r="A20" s="88" t="s">
        <v>19</v>
      </c>
      <c r="B20" s="51" t="s">
        <v>106</v>
      </c>
      <c r="C20" s="114"/>
      <c r="D20" s="115"/>
      <c r="E20" s="115"/>
      <c r="F20" s="116"/>
      <c r="G20" s="59">
        <f>SUM(G21+G23)</f>
        <v>16927.89</v>
      </c>
      <c r="H20" s="95"/>
      <c r="I20" s="96"/>
      <c r="J20" s="97"/>
      <c r="K20" s="27"/>
      <c r="L20" s="95"/>
      <c r="M20" s="96"/>
      <c r="N20" s="97"/>
      <c r="O20" s="11">
        <v>356000</v>
      </c>
      <c r="P20" s="7" t="s">
        <v>12</v>
      </c>
    </row>
    <row r="21" spans="1:16" ht="30.75">
      <c r="A21" s="84" t="s">
        <v>20</v>
      </c>
      <c r="B21" s="20" t="s">
        <v>85</v>
      </c>
      <c r="C21" s="117"/>
      <c r="D21" s="118"/>
      <c r="E21" s="118"/>
      <c r="F21" s="119"/>
      <c r="G21" s="60">
        <f>SUM(G22)</f>
        <v>1234.46</v>
      </c>
      <c r="H21" s="95"/>
      <c r="I21" s="96"/>
      <c r="J21" s="97"/>
      <c r="K21" s="27"/>
      <c r="L21" s="95"/>
      <c r="M21" s="96"/>
      <c r="N21" s="97"/>
      <c r="O21" s="31">
        <v>16000</v>
      </c>
      <c r="P21" s="32" t="s">
        <v>12</v>
      </c>
    </row>
    <row r="22" spans="1:16" ht="81.75" customHeight="1">
      <c r="A22" s="84" t="s">
        <v>109</v>
      </c>
      <c r="B22" s="20" t="s">
        <v>86</v>
      </c>
      <c r="C22" s="117"/>
      <c r="D22" s="118"/>
      <c r="E22" s="118"/>
      <c r="F22" s="119"/>
      <c r="G22" s="60">
        <v>1234.46</v>
      </c>
      <c r="H22" s="95"/>
      <c r="I22" s="96"/>
      <c r="J22" s="97"/>
      <c r="K22" s="27"/>
      <c r="L22" s="95"/>
      <c r="M22" s="96"/>
      <c r="N22" s="97"/>
      <c r="O22" s="31">
        <v>16000</v>
      </c>
      <c r="P22" s="32" t="s">
        <v>12</v>
      </c>
    </row>
    <row r="23" spans="1:16" ht="15">
      <c r="A23" s="84" t="s">
        <v>21</v>
      </c>
      <c r="B23" s="20" t="s">
        <v>87</v>
      </c>
      <c r="C23" s="117"/>
      <c r="D23" s="118"/>
      <c r="E23" s="118"/>
      <c r="F23" s="119"/>
      <c r="G23" s="60">
        <f>SUM(G24:G25)</f>
        <v>15693.43</v>
      </c>
      <c r="H23" s="95"/>
      <c r="I23" s="96"/>
      <c r="J23" s="97"/>
      <c r="K23" s="27"/>
      <c r="L23" s="95"/>
      <c r="M23" s="96"/>
      <c r="N23" s="97"/>
      <c r="O23" s="31">
        <v>340000</v>
      </c>
      <c r="P23" s="32" t="s">
        <v>12</v>
      </c>
    </row>
    <row r="24" spans="1:17" ht="80.25" customHeight="1">
      <c r="A24" s="84" t="s">
        <v>121</v>
      </c>
      <c r="B24" s="20" t="s">
        <v>110</v>
      </c>
      <c r="C24" s="117"/>
      <c r="D24" s="118"/>
      <c r="E24" s="118"/>
      <c r="F24" s="119"/>
      <c r="G24" s="60">
        <v>14712</v>
      </c>
      <c r="H24" s="95"/>
      <c r="I24" s="96"/>
      <c r="J24" s="97"/>
      <c r="K24" s="27"/>
      <c r="L24" s="95"/>
      <c r="M24" s="96"/>
      <c r="N24" s="97"/>
      <c r="O24" s="31">
        <v>15000</v>
      </c>
      <c r="P24" s="32" t="s">
        <v>12</v>
      </c>
      <c r="Q24" s="34"/>
    </row>
    <row r="25" spans="1:17" ht="80.25" customHeight="1">
      <c r="A25" s="84" t="s">
        <v>122</v>
      </c>
      <c r="B25" s="20" t="s">
        <v>111</v>
      </c>
      <c r="C25" s="117"/>
      <c r="D25" s="118"/>
      <c r="E25" s="118"/>
      <c r="F25" s="119"/>
      <c r="G25" s="60">
        <v>981.43</v>
      </c>
      <c r="H25" s="95"/>
      <c r="I25" s="96"/>
      <c r="J25" s="97"/>
      <c r="K25" s="27"/>
      <c r="L25" s="95"/>
      <c r="M25" s="96"/>
      <c r="N25" s="97"/>
      <c r="O25" s="31">
        <v>325000</v>
      </c>
      <c r="P25" s="32" t="s">
        <v>12</v>
      </c>
      <c r="Q25" s="34"/>
    </row>
    <row r="26" spans="1:17" ht="30.75">
      <c r="A26" s="88" t="s">
        <v>22</v>
      </c>
      <c r="B26" s="51" t="s">
        <v>88</v>
      </c>
      <c r="C26" s="114"/>
      <c r="D26" s="115"/>
      <c r="E26" s="115"/>
      <c r="F26" s="116"/>
      <c r="G26" s="59">
        <f>SUM(G27)</f>
        <v>34100</v>
      </c>
      <c r="H26" s="95"/>
      <c r="I26" s="96"/>
      <c r="J26" s="97"/>
      <c r="K26" s="27"/>
      <c r="L26" s="95"/>
      <c r="M26" s="96"/>
      <c r="N26" s="97"/>
      <c r="O26" s="31">
        <v>100000</v>
      </c>
      <c r="P26" s="32" t="s">
        <v>12</v>
      </c>
      <c r="Q26" s="34"/>
    </row>
    <row r="27" spans="1:17" ht="145.5" customHeight="1">
      <c r="A27" s="84" t="s">
        <v>89</v>
      </c>
      <c r="B27" s="20" t="s">
        <v>90</v>
      </c>
      <c r="C27" s="117"/>
      <c r="D27" s="118"/>
      <c r="E27" s="118"/>
      <c r="F27" s="119"/>
      <c r="G27" s="60">
        <v>34100</v>
      </c>
      <c r="H27" s="95"/>
      <c r="I27" s="96"/>
      <c r="J27" s="97"/>
      <c r="K27" s="27"/>
      <c r="L27" s="95"/>
      <c r="M27" s="96"/>
      <c r="N27" s="97"/>
      <c r="O27" s="31">
        <v>100000</v>
      </c>
      <c r="P27" s="32" t="s">
        <v>12</v>
      </c>
      <c r="Q27" s="34"/>
    </row>
    <row r="28" spans="1:17" ht="93">
      <c r="A28" s="88" t="s">
        <v>23</v>
      </c>
      <c r="B28" s="51" t="s">
        <v>91</v>
      </c>
      <c r="C28" s="114"/>
      <c r="D28" s="115"/>
      <c r="E28" s="115"/>
      <c r="F28" s="116"/>
      <c r="G28" s="59">
        <f>SUM(G29:G29)</f>
        <v>171885.01</v>
      </c>
      <c r="H28" s="95"/>
      <c r="I28" s="96"/>
      <c r="J28" s="97"/>
      <c r="K28" s="27"/>
      <c r="L28" s="95"/>
      <c r="M28" s="96"/>
      <c r="N28" s="97"/>
      <c r="O28" s="31">
        <v>350000</v>
      </c>
      <c r="P28" s="32" t="s">
        <v>12</v>
      </c>
      <c r="Q28" s="34"/>
    </row>
    <row r="29" spans="1:17" ht="157.5" customHeight="1">
      <c r="A29" s="84" t="s">
        <v>127</v>
      </c>
      <c r="B29" s="20" t="s">
        <v>92</v>
      </c>
      <c r="C29" s="117"/>
      <c r="D29" s="118"/>
      <c r="E29" s="118"/>
      <c r="F29" s="119"/>
      <c r="G29" s="60">
        <v>171885.01</v>
      </c>
      <c r="H29" s="95"/>
      <c r="I29" s="96"/>
      <c r="J29" s="97"/>
      <c r="K29" s="27"/>
      <c r="L29" s="95"/>
      <c r="M29" s="96"/>
      <c r="N29" s="97"/>
      <c r="O29" s="31">
        <v>350000</v>
      </c>
      <c r="P29" s="32" t="s">
        <v>12</v>
      </c>
      <c r="Q29" s="34"/>
    </row>
    <row r="30" spans="1:17" ht="63" customHeight="1">
      <c r="A30" s="88" t="s">
        <v>24</v>
      </c>
      <c r="B30" s="51" t="s">
        <v>107</v>
      </c>
      <c r="C30" s="57"/>
      <c r="D30" s="57"/>
      <c r="E30" s="57"/>
      <c r="F30" s="57"/>
      <c r="G30" s="59">
        <f>SUM(G31)</f>
        <v>16000</v>
      </c>
      <c r="H30" s="36"/>
      <c r="I30" s="10"/>
      <c r="J30" s="10"/>
      <c r="K30" s="27"/>
      <c r="L30" s="10"/>
      <c r="M30" s="10"/>
      <c r="N30" s="10"/>
      <c r="O30" s="31"/>
      <c r="P30" s="32"/>
      <c r="Q30" s="34"/>
    </row>
    <row r="31" spans="1:17" ht="63" customHeight="1">
      <c r="A31" s="84" t="s">
        <v>112</v>
      </c>
      <c r="B31" s="20" t="s">
        <v>108</v>
      </c>
      <c r="C31" s="21"/>
      <c r="D31" s="21"/>
      <c r="E31" s="21"/>
      <c r="F31" s="21"/>
      <c r="G31" s="60">
        <v>16000</v>
      </c>
      <c r="H31" s="36"/>
      <c r="I31" s="10"/>
      <c r="J31" s="10"/>
      <c r="K31" s="27"/>
      <c r="L31" s="10"/>
      <c r="M31" s="10"/>
      <c r="N31" s="10"/>
      <c r="O31" s="31"/>
      <c r="P31" s="32"/>
      <c r="Q31" s="34"/>
    </row>
    <row r="32" spans="1:17" ht="30.75">
      <c r="A32" s="87" t="s">
        <v>113</v>
      </c>
      <c r="B32" s="49" t="s">
        <v>123</v>
      </c>
      <c r="C32" s="109"/>
      <c r="D32" s="110"/>
      <c r="E32" s="110"/>
      <c r="F32" s="111"/>
      <c r="G32" s="58">
        <f>G33+G35+G38</f>
        <v>3930521.4499999997</v>
      </c>
      <c r="H32" s="95"/>
      <c r="I32" s="96"/>
      <c r="J32" s="97"/>
      <c r="K32" s="27"/>
      <c r="L32" s="95"/>
      <c r="M32" s="96"/>
      <c r="N32" s="97"/>
      <c r="O32" s="31">
        <v>9524000</v>
      </c>
      <c r="P32" s="32" t="s">
        <v>12</v>
      </c>
      <c r="Q32" s="34"/>
    </row>
    <row r="33" spans="1:17" ht="78">
      <c r="A33" s="88" t="s">
        <v>101</v>
      </c>
      <c r="B33" s="71" t="s">
        <v>124</v>
      </c>
      <c r="C33" s="50"/>
      <c r="D33" s="50"/>
      <c r="E33" s="50"/>
      <c r="F33" s="50"/>
      <c r="G33" s="59">
        <f>SUM(G34)</f>
        <v>3497571.55</v>
      </c>
      <c r="H33" s="36"/>
      <c r="I33" s="10"/>
      <c r="J33" s="10"/>
      <c r="K33" s="27"/>
      <c r="L33" s="10"/>
      <c r="M33" s="10"/>
      <c r="N33" s="10"/>
      <c r="O33" s="31"/>
      <c r="P33" s="32"/>
      <c r="Q33" s="34"/>
    </row>
    <row r="34" spans="1:17" ht="51" customHeight="1">
      <c r="A34" s="84" t="s">
        <v>114</v>
      </c>
      <c r="B34" s="20" t="s">
        <v>93</v>
      </c>
      <c r="C34" s="104"/>
      <c r="D34" s="105"/>
      <c r="E34" s="105"/>
      <c r="F34" s="106"/>
      <c r="G34" s="60">
        <v>3497571.55</v>
      </c>
      <c r="H34" s="95"/>
      <c r="I34" s="96"/>
      <c r="J34" s="97"/>
      <c r="K34" s="27"/>
      <c r="L34" s="95"/>
      <c r="M34" s="96"/>
      <c r="N34" s="97"/>
      <c r="O34" s="31">
        <v>9524000</v>
      </c>
      <c r="P34" s="32" t="s">
        <v>12</v>
      </c>
      <c r="Q34" s="34"/>
    </row>
    <row r="35" spans="1:17" ht="78">
      <c r="A35" s="88" t="s">
        <v>102</v>
      </c>
      <c r="B35" s="71" t="s">
        <v>94</v>
      </c>
      <c r="C35" s="109"/>
      <c r="D35" s="110"/>
      <c r="E35" s="110"/>
      <c r="F35" s="111"/>
      <c r="G35" s="59">
        <f>SUM(G36:G37)</f>
        <v>412949.9</v>
      </c>
      <c r="H35" s="95"/>
      <c r="I35" s="96"/>
      <c r="J35" s="97"/>
      <c r="K35" s="27"/>
      <c r="L35" s="95"/>
      <c r="M35" s="96"/>
      <c r="N35" s="97"/>
      <c r="O35" s="31">
        <v>9007000</v>
      </c>
      <c r="P35" s="32" t="s">
        <v>12</v>
      </c>
      <c r="Q35" s="34"/>
    </row>
    <row r="36" spans="1:17" ht="78">
      <c r="A36" s="84" t="s">
        <v>120</v>
      </c>
      <c r="B36" s="22" t="s">
        <v>95</v>
      </c>
      <c r="C36" s="19"/>
      <c r="D36" s="19"/>
      <c r="E36" s="19"/>
      <c r="F36" s="19"/>
      <c r="G36" s="60">
        <v>16949.9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79.5" customHeight="1">
      <c r="A37" s="84" t="s">
        <v>115</v>
      </c>
      <c r="B37" s="20" t="s">
        <v>96</v>
      </c>
      <c r="C37" s="104"/>
      <c r="D37" s="105"/>
      <c r="E37" s="105"/>
      <c r="F37" s="106"/>
      <c r="G37" s="60">
        <v>396000</v>
      </c>
      <c r="H37" s="95"/>
      <c r="I37" s="96"/>
      <c r="J37" s="97"/>
      <c r="K37" s="27"/>
      <c r="L37" s="95"/>
      <c r="M37" s="96"/>
      <c r="N37" s="97"/>
      <c r="O37" s="31">
        <v>353000</v>
      </c>
      <c r="P37" s="32" t="s">
        <v>12</v>
      </c>
      <c r="Q37" s="34"/>
    </row>
    <row r="38" spans="1:17" ht="30.75">
      <c r="A38" s="89" t="s">
        <v>103</v>
      </c>
      <c r="B38" s="72" t="s">
        <v>97</v>
      </c>
      <c r="C38" s="73"/>
      <c r="D38" s="74"/>
      <c r="E38" s="74"/>
      <c r="F38" s="74"/>
      <c r="G38" s="75">
        <f>SUM(G39:G39)</f>
        <v>20000</v>
      </c>
      <c r="H38" s="12"/>
      <c r="I38" s="12"/>
      <c r="J38" s="12"/>
      <c r="K38" s="12"/>
      <c r="L38" s="12"/>
      <c r="M38" s="12"/>
      <c r="N38" s="12"/>
      <c r="O38" s="13"/>
      <c r="P38" s="32"/>
      <c r="Q38" s="34"/>
    </row>
    <row r="39" spans="1:17" ht="46.5">
      <c r="A39" s="90" t="s">
        <v>128</v>
      </c>
      <c r="B39" s="23" t="s">
        <v>98</v>
      </c>
      <c r="C39" s="24"/>
      <c r="D39" s="25"/>
      <c r="E39" s="25"/>
      <c r="F39" s="25">
        <v>500000</v>
      </c>
      <c r="G39" s="61">
        <v>20000</v>
      </c>
      <c r="H39" s="12"/>
      <c r="I39" s="12"/>
      <c r="J39" s="12"/>
      <c r="K39" s="12"/>
      <c r="L39" s="12"/>
      <c r="M39" s="12"/>
      <c r="N39" s="12"/>
      <c r="O39" s="13"/>
      <c r="P39" s="32"/>
      <c r="Q39" s="34"/>
    </row>
    <row r="40" spans="1:17" ht="23.25" customHeight="1" thickBot="1">
      <c r="A40" s="91" t="s">
        <v>16</v>
      </c>
      <c r="B40" s="76"/>
      <c r="C40" s="77"/>
      <c r="D40" s="78">
        <v>0</v>
      </c>
      <c r="E40" s="78">
        <v>0</v>
      </c>
      <c r="F40" s="78">
        <v>0</v>
      </c>
      <c r="G40" s="79">
        <f>G16+G32</f>
        <v>16097731.41</v>
      </c>
      <c r="H40" s="14"/>
      <c r="I40" s="14"/>
      <c r="J40" s="14"/>
      <c r="K40" s="14"/>
      <c r="L40" s="14"/>
      <c r="M40" s="14"/>
      <c r="N40" s="14"/>
      <c r="O40" s="15">
        <v>18366000</v>
      </c>
      <c r="P40" s="32"/>
      <c r="Q40" s="34"/>
    </row>
    <row r="41" spans="1:16" ht="15.75" customHeight="1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7" ht="42.75" customHeight="1">
      <c r="A42" s="121" t="s">
        <v>31</v>
      </c>
      <c r="B42" s="121"/>
      <c r="C42" s="121"/>
      <c r="D42" s="121"/>
      <c r="E42" s="121"/>
      <c r="F42" s="121"/>
      <c r="G42" s="121"/>
    </row>
    <row r="43" spans="1:7" s="62" customFormat="1" ht="26.25" customHeight="1">
      <c r="A43" s="124" t="s">
        <v>32</v>
      </c>
      <c r="B43" s="122" t="s">
        <v>33</v>
      </c>
      <c r="C43" s="107" t="s">
        <v>34</v>
      </c>
      <c r="G43" s="107" t="s">
        <v>34</v>
      </c>
    </row>
    <row r="44" spans="1:7" s="62" customFormat="1" ht="17.25" customHeight="1">
      <c r="A44" s="125"/>
      <c r="B44" s="123"/>
      <c r="C44" s="108"/>
      <c r="G44" s="108"/>
    </row>
    <row r="45" spans="1:7" s="62" customFormat="1" ht="15">
      <c r="A45" s="63">
        <v>1</v>
      </c>
      <c r="B45" s="64" t="s">
        <v>35</v>
      </c>
      <c r="C45" s="65">
        <v>3</v>
      </c>
      <c r="G45" s="65">
        <v>3</v>
      </c>
    </row>
    <row r="46" spans="1:18" s="62" customFormat="1" ht="21.75" customHeight="1">
      <c r="A46" s="66" t="s">
        <v>36</v>
      </c>
      <c r="B46" s="67" t="s">
        <v>37</v>
      </c>
      <c r="C46" s="68">
        <f>SUM(C47:C51)</f>
        <v>4642571.2</v>
      </c>
      <c r="G46" s="80">
        <f>SUM(G47:G51)</f>
        <v>8822848.799999999</v>
      </c>
      <c r="R46" s="83"/>
    </row>
    <row r="47" spans="1:7" s="62" customFormat="1" ht="64.5" customHeight="1">
      <c r="A47" s="85" t="s">
        <v>38</v>
      </c>
      <c r="B47" s="69" t="s">
        <v>39</v>
      </c>
      <c r="C47" s="70">
        <v>1066861.91</v>
      </c>
      <c r="G47" s="81">
        <v>1486793.39</v>
      </c>
    </row>
    <row r="48" spans="1:7" s="62" customFormat="1" ht="97.5" customHeight="1">
      <c r="A48" s="85" t="s">
        <v>40</v>
      </c>
      <c r="B48" s="69" t="s">
        <v>41</v>
      </c>
      <c r="C48" s="70">
        <v>0</v>
      </c>
      <c r="G48" s="81">
        <v>10000</v>
      </c>
    </row>
    <row r="49" spans="1:7" s="62" customFormat="1" ht="96" customHeight="1">
      <c r="A49" s="85" t="s">
        <v>42</v>
      </c>
      <c r="B49" s="69" t="s">
        <v>43</v>
      </c>
      <c r="C49" s="70">
        <v>2878546.96</v>
      </c>
      <c r="G49" s="81">
        <v>5444435.46</v>
      </c>
    </row>
    <row r="50" spans="1:7" s="62" customFormat="1" ht="21" customHeight="1">
      <c r="A50" s="86" t="s">
        <v>44</v>
      </c>
      <c r="B50" s="69" t="s">
        <v>45</v>
      </c>
      <c r="C50" s="70">
        <v>0</v>
      </c>
      <c r="G50" s="81">
        <v>0</v>
      </c>
    </row>
    <row r="51" spans="1:20" s="62" customFormat="1" ht="33" customHeight="1">
      <c r="A51" s="86" t="s">
        <v>46</v>
      </c>
      <c r="B51" s="69" t="s">
        <v>47</v>
      </c>
      <c r="C51" s="70">
        <v>697162.33</v>
      </c>
      <c r="G51" s="81">
        <v>1881619.95</v>
      </c>
      <c r="R51" s="92"/>
      <c r="T51" s="82"/>
    </row>
    <row r="52" spans="1:20" s="62" customFormat="1" ht="21" customHeight="1">
      <c r="A52" s="66" t="s">
        <v>48</v>
      </c>
      <c r="B52" s="67" t="s">
        <v>49</v>
      </c>
      <c r="C52" s="68">
        <f>C53</f>
        <v>347960.56</v>
      </c>
      <c r="G52" s="80">
        <f>SUM(G53)</f>
        <v>347006.1</v>
      </c>
      <c r="T52" s="82"/>
    </row>
    <row r="53" spans="1:20" s="62" customFormat="1" ht="31.5" customHeight="1">
      <c r="A53" s="86" t="s">
        <v>50</v>
      </c>
      <c r="B53" s="69" t="s">
        <v>51</v>
      </c>
      <c r="C53" s="70">
        <v>347960.56</v>
      </c>
      <c r="G53" s="81">
        <v>347006.1</v>
      </c>
      <c r="T53" s="82"/>
    </row>
    <row r="54" spans="1:20" s="62" customFormat="1" ht="36" customHeight="1">
      <c r="A54" s="66" t="s">
        <v>52</v>
      </c>
      <c r="B54" s="67" t="s">
        <v>53</v>
      </c>
      <c r="C54" s="68">
        <f>SUM(C55:C56)</f>
        <v>45842.89</v>
      </c>
      <c r="G54" s="80">
        <f>SUM(G55:G57)</f>
        <v>47949.9</v>
      </c>
      <c r="T54" s="82"/>
    </row>
    <row r="55" spans="1:20" s="62" customFormat="1" ht="23.25" customHeight="1">
      <c r="A55" s="85" t="s">
        <v>54</v>
      </c>
      <c r="B55" s="69" t="s">
        <v>55</v>
      </c>
      <c r="C55" s="70">
        <v>45842.89</v>
      </c>
      <c r="G55" s="81">
        <v>16949.9</v>
      </c>
      <c r="T55" s="82"/>
    </row>
    <row r="56" spans="1:20" s="62" customFormat="1" ht="62.25">
      <c r="A56" s="85" t="s">
        <v>104</v>
      </c>
      <c r="B56" s="69" t="s">
        <v>56</v>
      </c>
      <c r="C56" s="70">
        <v>0</v>
      </c>
      <c r="G56" s="81">
        <v>10000</v>
      </c>
      <c r="T56" s="82"/>
    </row>
    <row r="57" spans="1:20" s="62" customFormat="1" ht="48.75" customHeight="1">
      <c r="A57" s="85" t="s">
        <v>77</v>
      </c>
      <c r="B57" s="69" t="s">
        <v>76</v>
      </c>
      <c r="C57" s="70">
        <v>139448.1</v>
      </c>
      <c r="G57" s="81">
        <v>21000</v>
      </c>
      <c r="T57" s="82"/>
    </row>
    <row r="58" spans="1:7" s="62" customFormat="1" ht="28.5" customHeight="1">
      <c r="A58" s="66" t="s">
        <v>57</v>
      </c>
      <c r="B58" s="67" t="s">
        <v>58</v>
      </c>
      <c r="C58" s="68">
        <f>C59</f>
        <v>139448.1</v>
      </c>
      <c r="G58" s="80">
        <f>SUM(G59:G60)</f>
        <v>513960.97</v>
      </c>
    </row>
    <row r="59" spans="1:7" s="62" customFormat="1" ht="26.25" customHeight="1">
      <c r="A59" s="86" t="s">
        <v>59</v>
      </c>
      <c r="B59" s="69" t="s">
        <v>60</v>
      </c>
      <c r="C59" s="70">
        <v>139448.1</v>
      </c>
      <c r="G59" s="81">
        <v>295960.97</v>
      </c>
    </row>
    <row r="60" spans="1:7" s="62" customFormat="1" ht="35.25" customHeight="1">
      <c r="A60" s="85" t="s">
        <v>79</v>
      </c>
      <c r="B60" s="69" t="s">
        <v>78</v>
      </c>
      <c r="C60" s="70">
        <v>139448.1</v>
      </c>
      <c r="G60" s="81">
        <v>218000</v>
      </c>
    </row>
    <row r="61" spans="1:20" s="62" customFormat="1" ht="24" customHeight="1">
      <c r="A61" s="66" t="s">
        <v>61</v>
      </c>
      <c r="B61" s="67" t="s">
        <v>62</v>
      </c>
      <c r="C61" s="68">
        <f>C62+C63</f>
        <v>119021.66</v>
      </c>
      <c r="G61" s="80">
        <f>SUM(G62:G63)</f>
        <v>3283381</v>
      </c>
      <c r="T61" s="82"/>
    </row>
    <row r="62" spans="1:20" s="62" customFormat="1" ht="21" customHeight="1">
      <c r="A62" s="86" t="s">
        <v>99</v>
      </c>
      <c r="B62" s="69" t="s">
        <v>80</v>
      </c>
      <c r="C62" s="70">
        <v>0</v>
      </c>
      <c r="G62" s="81">
        <v>61619.85</v>
      </c>
      <c r="T62" s="82"/>
    </row>
    <row r="63" spans="1:20" s="62" customFormat="1" ht="20.25" customHeight="1">
      <c r="A63" s="86" t="s">
        <v>63</v>
      </c>
      <c r="B63" s="69" t="s">
        <v>64</v>
      </c>
      <c r="C63" s="70">
        <v>119021.66</v>
      </c>
      <c r="G63" s="81">
        <v>3221761.15</v>
      </c>
      <c r="T63" s="82"/>
    </row>
    <row r="64" spans="1:20" s="62" customFormat="1" ht="19.5" customHeight="1">
      <c r="A64" s="66" t="s">
        <v>100</v>
      </c>
      <c r="B64" s="67" t="s">
        <v>65</v>
      </c>
      <c r="C64" s="68">
        <f>C65</f>
        <v>1193998.59</v>
      </c>
      <c r="G64" s="80">
        <f>G65</f>
        <v>1763086.52</v>
      </c>
      <c r="T64" s="82"/>
    </row>
    <row r="65" spans="1:20" s="62" customFormat="1" ht="19.5" customHeight="1">
      <c r="A65" s="86" t="s">
        <v>66</v>
      </c>
      <c r="B65" s="69" t="s">
        <v>67</v>
      </c>
      <c r="C65" s="70">
        <v>1193998.59</v>
      </c>
      <c r="G65" s="81">
        <v>1763086.52</v>
      </c>
      <c r="T65" s="82"/>
    </row>
    <row r="66" spans="1:7" s="62" customFormat="1" ht="33.75" customHeight="1">
      <c r="A66" s="66" t="s">
        <v>117</v>
      </c>
      <c r="B66" s="67" t="s">
        <v>118</v>
      </c>
      <c r="C66" s="68">
        <f>C67</f>
        <v>6416538</v>
      </c>
      <c r="G66" s="80">
        <f>SUM(G67)</f>
        <v>0</v>
      </c>
    </row>
    <row r="67" spans="1:20" s="62" customFormat="1" ht="15">
      <c r="A67" s="86" t="s">
        <v>126</v>
      </c>
      <c r="B67" s="69" t="s">
        <v>116</v>
      </c>
      <c r="C67" s="70">
        <v>6416538</v>
      </c>
      <c r="G67" s="81">
        <v>0</v>
      </c>
      <c r="T67" s="82"/>
    </row>
    <row r="68" spans="1:7" s="62" customFormat="1" ht="19.5" customHeight="1">
      <c r="A68" s="66" t="s">
        <v>68</v>
      </c>
      <c r="B68" s="67" t="s">
        <v>69</v>
      </c>
      <c r="C68" s="68">
        <f>C69</f>
        <v>50000</v>
      </c>
      <c r="G68" s="80">
        <f>SUM(G69)</f>
        <v>30770</v>
      </c>
    </row>
    <row r="69" spans="1:7" s="62" customFormat="1" ht="31.5" customHeight="1">
      <c r="A69" s="86" t="s">
        <v>70</v>
      </c>
      <c r="B69" s="69" t="s">
        <v>71</v>
      </c>
      <c r="C69" s="70">
        <v>50000</v>
      </c>
      <c r="G69" s="81">
        <v>30770</v>
      </c>
    </row>
    <row r="70" spans="1:20" s="62" customFormat="1" ht="34.5" customHeight="1">
      <c r="A70" s="66" t="s">
        <v>72</v>
      </c>
      <c r="B70" s="67" t="s">
        <v>73</v>
      </c>
      <c r="C70" s="68">
        <f>C46+C52+C54+C58+C61+C64+C68+C66</f>
        <v>12955381</v>
      </c>
      <c r="G70" s="80">
        <f>G46+G52+G54+G58+G61+G64+G68+G66</f>
        <v>14809003.29</v>
      </c>
      <c r="T70" s="83"/>
    </row>
    <row r="71" spans="1:7" s="62" customFormat="1" ht="31.5" customHeight="1">
      <c r="A71" s="66" t="s">
        <v>119</v>
      </c>
      <c r="B71" s="67"/>
      <c r="C71" s="68">
        <f>C40-C70</f>
        <v>-12955381</v>
      </c>
      <c r="D71" s="93"/>
      <c r="E71" s="93"/>
      <c r="F71" s="93"/>
      <c r="G71" s="80">
        <f>G40-G70</f>
        <v>1288728.120000001</v>
      </c>
    </row>
    <row r="72" spans="1:7" ht="37.5" customHeight="1">
      <c r="A72" s="98" t="s">
        <v>125</v>
      </c>
      <c r="B72" s="99"/>
      <c r="C72" s="99"/>
      <c r="D72" s="99"/>
      <c r="E72" s="99"/>
      <c r="F72" s="99"/>
      <c r="G72" s="99"/>
    </row>
    <row r="73" spans="1:7" ht="39" customHeight="1">
      <c r="A73" s="66" t="s">
        <v>74</v>
      </c>
      <c r="B73" s="67" t="s">
        <v>105</v>
      </c>
      <c r="C73" s="68">
        <f>C70-C40</f>
        <v>12955381</v>
      </c>
      <c r="D73" s="94"/>
      <c r="E73" s="94"/>
      <c r="F73" s="94"/>
      <c r="G73" s="80">
        <f>G70-G40</f>
        <v>-1288728.120000001</v>
      </c>
    </row>
    <row r="75" spans="1:7" ht="12.75">
      <c r="A75" s="100" t="s">
        <v>75</v>
      </c>
      <c r="B75" s="100"/>
      <c r="C75" s="100"/>
      <c r="D75" s="100"/>
      <c r="E75" s="100"/>
      <c r="F75" s="100"/>
      <c r="G75" s="100"/>
    </row>
  </sheetData>
  <sheetProtection/>
  <mergeCells count="68">
    <mergeCell ref="A42:G42"/>
    <mergeCell ref="C43:C44"/>
    <mergeCell ref="B43:B44"/>
    <mergeCell ref="A43:A44"/>
    <mergeCell ref="G43:G44"/>
    <mergeCell ref="L32:N32"/>
    <mergeCell ref="H37:J37"/>
    <mergeCell ref="L34:N34"/>
    <mergeCell ref="C34:F34"/>
    <mergeCell ref="L37:N37"/>
    <mergeCell ref="A13:A14"/>
    <mergeCell ref="C25:F25"/>
    <mergeCell ref="C23:F23"/>
    <mergeCell ref="C21:F21"/>
    <mergeCell ref="C24:F24"/>
    <mergeCell ref="C17:F17"/>
    <mergeCell ref="C18:F18"/>
    <mergeCell ref="C16:F16"/>
    <mergeCell ref="C22:F22"/>
    <mergeCell ref="L35:N35"/>
    <mergeCell ref="H35:J35"/>
    <mergeCell ref="H20:J20"/>
    <mergeCell ref="H21:J21"/>
    <mergeCell ref="L20:N20"/>
    <mergeCell ref="L21:N21"/>
    <mergeCell ref="H27:J27"/>
    <mergeCell ref="H29:J29"/>
    <mergeCell ref="H25:J25"/>
    <mergeCell ref="H28:J28"/>
    <mergeCell ref="A7:G7"/>
    <mergeCell ref="L28:N28"/>
    <mergeCell ref="L27:N27"/>
    <mergeCell ref="H34:J34"/>
    <mergeCell ref="L29:N29"/>
    <mergeCell ref="H24:J24"/>
    <mergeCell ref="L25:N25"/>
    <mergeCell ref="L26:N26"/>
    <mergeCell ref="L24:N24"/>
    <mergeCell ref="H26:J26"/>
    <mergeCell ref="L16:N16"/>
    <mergeCell ref="L17:N17"/>
    <mergeCell ref="H32:J32"/>
    <mergeCell ref="H22:J22"/>
    <mergeCell ref="H23:J23"/>
    <mergeCell ref="H18:J18"/>
    <mergeCell ref="H17:J17"/>
    <mergeCell ref="L18:N18"/>
    <mergeCell ref="L22:N22"/>
    <mergeCell ref="L23:N23"/>
    <mergeCell ref="G13:G14"/>
    <mergeCell ref="C35:F35"/>
    <mergeCell ref="B13:B14"/>
    <mergeCell ref="C20:F20"/>
    <mergeCell ref="C27:F27"/>
    <mergeCell ref="C29:F29"/>
    <mergeCell ref="C28:F28"/>
    <mergeCell ref="C32:F32"/>
    <mergeCell ref="C26:F26"/>
    <mergeCell ref="H16:J16"/>
    <mergeCell ref="A72:G72"/>
    <mergeCell ref="A75:G75"/>
    <mergeCell ref="B1:G1"/>
    <mergeCell ref="B2:G2"/>
    <mergeCell ref="B3:G3"/>
    <mergeCell ref="B4:G4"/>
    <mergeCell ref="A9:G9"/>
    <mergeCell ref="A6:G6"/>
    <mergeCell ref="C37:F37"/>
  </mergeCells>
  <printOptions/>
  <pageMargins left="1.1811023622047245" right="0.5905511811023623" top="0.7" bottom="0.34" header="0.21" footer="0.8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2017-02-20T12:20:58Z</cp:lastPrinted>
  <dcterms:created xsi:type="dcterms:W3CDTF">2008-10-23T07:29:54Z</dcterms:created>
  <dcterms:modified xsi:type="dcterms:W3CDTF">2017-02-20T12:22:30Z</dcterms:modified>
  <cp:category/>
  <cp:version/>
  <cp:contentType/>
  <cp:contentStatus/>
</cp:coreProperties>
</file>